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Udregning af mængde Ipa-sprit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OWL</author>
  </authors>
  <commentList>
    <comment ref="E9" authorId="0">
      <text>
        <r>
          <rPr>
            <b/>
            <sz val="8"/>
            <rFont val="Tahoma"/>
            <family val="2"/>
          </rPr>
          <t>OWL:</t>
        </r>
        <r>
          <rPr>
            <sz val="8"/>
            <rFont val="Tahoma"/>
            <family val="2"/>
          </rPr>
          <t xml:space="preserve">
Radius (dm) * radius (dm) * pi (3,14) * længde (dm) = indhold i slangen i liter </t>
        </r>
      </text>
    </comment>
  </commentList>
</comments>
</file>

<file path=xl/sharedStrings.xml><?xml version="1.0" encoding="utf-8"?>
<sst xmlns="http://schemas.openxmlformats.org/spreadsheetml/2006/main" count="41" uniqueCount="28">
  <si>
    <t>stk.</t>
  </si>
  <si>
    <t>meter</t>
  </si>
  <si>
    <t>liter</t>
  </si>
  <si>
    <t>pr. meter</t>
  </si>
  <si>
    <t>i alt</t>
  </si>
  <si>
    <t>antal</t>
  </si>
  <si>
    <t>længde</t>
  </si>
  <si>
    <t>Jordslange tyndvægget 40 x 2,4 (Ø40/35,2)</t>
  </si>
  <si>
    <t>Slange-</t>
  </si>
  <si>
    <t>Total</t>
  </si>
  <si>
    <t>total</t>
  </si>
  <si>
    <t>kredse</t>
  </si>
  <si>
    <t>pr. kreds</t>
  </si>
  <si>
    <t>Hovedledning 40 x 3,7 (Ø40/32,6)</t>
  </si>
  <si>
    <t>Hovedledning 50 x 4,6 (Ø50/40,8)</t>
  </si>
  <si>
    <t>Hovedledning 63 x 5,8 (Ø63/51,4)</t>
  </si>
  <si>
    <t xml:space="preserve">pr. </t>
  </si>
  <si>
    <t>kreds</t>
  </si>
  <si>
    <t>Beregning er baseret på en blanding af:</t>
  </si>
  <si>
    <t>IPA-sprit</t>
  </si>
  <si>
    <t>Vand</t>
  </si>
  <si>
    <t xml:space="preserve">Beregning over nødvendig mængde af IPA-sprit i jordvarmeanlæg </t>
  </si>
  <si>
    <t>IPA-sprit (normal 30%)</t>
  </si>
  <si>
    <t>Vand (normal 70%)</t>
  </si>
  <si>
    <t xml:space="preserve"> + vand</t>
  </si>
  <si>
    <t>Indtast værdier for antal slangekredse og længde pr. kreds</t>
  </si>
  <si>
    <t>&lt;-  denne værdi kan om nødvendig ændres, hvis anden blandingsforhold ønskes</t>
  </si>
  <si>
    <t>Jordslange almindelig 40 x 3,7 (Ø40/32,6)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</si>
</sst>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  <numFmt numFmtId="174" formatCode="#,##0.0"/>
    <numFmt numFmtId="17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left"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74" fontId="34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Font="1" applyAlignment="1">
      <alignment horizontal="center"/>
    </xf>
    <xf numFmtId="175" fontId="34" fillId="0" borderId="0" xfId="0" applyNumberFormat="1" applyFont="1" applyAlignment="1">
      <alignment horizontal="center"/>
    </xf>
    <xf numFmtId="0" fontId="34" fillId="33" borderId="10" xfId="0" applyFont="1" applyFill="1" applyBorder="1" applyAlignment="1">
      <alignment horizontal="center"/>
    </xf>
    <xf numFmtId="174" fontId="34" fillId="33" borderId="10" xfId="0" applyNumberFormat="1" applyFont="1" applyFill="1" applyBorder="1" applyAlignment="1">
      <alignment horizontal="left"/>
    </xf>
    <xf numFmtId="0" fontId="34" fillId="0" borderId="10" xfId="0" applyFont="1" applyBorder="1" applyAlignment="1">
      <alignment horizontal="center"/>
    </xf>
    <xf numFmtId="4" fontId="34" fillId="0" borderId="10" xfId="0" applyNumberFormat="1" applyFont="1" applyBorder="1" applyAlignment="1">
      <alignment horizontal="center"/>
    </xf>
    <xf numFmtId="174" fontId="34" fillId="0" borderId="10" xfId="0" applyNumberFormat="1" applyFont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174" fontId="34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7.7109375" style="2" customWidth="1"/>
    <col min="2" max="2" width="9.28125" style="1" customWidth="1"/>
    <col min="3" max="4" width="10.140625" style="1" customWidth="1"/>
    <col min="5" max="5" width="11.140625" style="6" customWidth="1"/>
    <col min="6" max="6" width="10.00390625" style="8" customWidth="1"/>
    <col min="7" max="7" width="10.28125" style="8" customWidth="1"/>
    <col min="8" max="8" width="9.140625" style="1" customWidth="1"/>
    <col min="9" max="9" width="10.421875" style="1" customWidth="1"/>
  </cols>
  <sheetData>
    <row r="1" spans="1:9" ht="15">
      <c r="A1" s="26" t="s">
        <v>21</v>
      </c>
      <c r="B1" s="26"/>
      <c r="C1" s="26"/>
      <c r="D1" s="26"/>
      <c r="E1" s="26"/>
      <c r="F1" s="26"/>
      <c r="G1" s="26"/>
      <c r="H1" s="26"/>
      <c r="I1" s="26"/>
    </row>
    <row r="2" ht="15"/>
    <row r="3" spans="1:3" ht="15">
      <c r="A3" s="12" t="s">
        <v>25</v>
      </c>
      <c r="B3" s="12"/>
      <c r="C3" s="12"/>
    </row>
    <row r="4" spans="2:9" s="2" customFormat="1" ht="15">
      <c r="B4" s="3"/>
      <c r="C4" s="3"/>
      <c r="D4" s="3"/>
      <c r="E4" s="5"/>
      <c r="F4" s="7"/>
      <c r="G4" s="7"/>
      <c r="H4" s="3"/>
      <c r="I4" s="3"/>
    </row>
    <row r="5" spans="1:9" s="2" customFormat="1" ht="15">
      <c r="A5" s="23"/>
      <c r="B5" s="11" t="s">
        <v>8</v>
      </c>
      <c r="C5" s="11" t="s">
        <v>8</v>
      </c>
      <c r="D5" s="13" t="s">
        <v>8</v>
      </c>
      <c r="E5" s="15" t="s">
        <v>19</v>
      </c>
      <c r="F5" s="15" t="s">
        <v>19</v>
      </c>
      <c r="G5" s="16" t="s">
        <v>19</v>
      </c>
      <c r="H5" s="13" t="s">
        <v>20</v>
      </c>
      <c r="I5" s="15" t="s">
        <v>19</v>
      </c>
    </row>
    <row r="6" spans="1:9" s="2" customFormat="1" ht="15">
      <c r="A6" s="24"/>
      <c r="B6" s="11" t="s">
        <v>11</v>
      </c>
      <c r="C6" s="11" t="s">
        <v>6</v>
      </c>
      <c r="D6" s="13" t="s">
        <v>6</v>
      </c>
      <c r="E6" s="14" t="s">
        <v>3</v>
      </c>
      <c r="F6" s="15" t="s">
        <v>16</v>
      </c>
      <c r="G6" s="16" t="s">
        <v>4</v>
      </c>
      <c r="H6" s="15" t="s">
        <v>4</v>
      </c>
      <c r="I6" s="13" t="s">
        <v>24</v>
      </c>
    </row>
    <row r="7" spans="1:9" s="2" customFormat="1" ht="15">
      <c r="A7" s="24"/>
      <c r="B7" s="11" t="s">
        <v>5</v>
      </c>
      <c r="C7" s="11" t="s">
        <v>12</v>
      </c>
      <c r="D7" s="13" t="s">
        <v>10</v>
      </c>
      <c r="E7" s="14"/>
      <c r="F7" s="15" t="s">
        <v>17</v>
      </c>
      <c r="G7" s="17"/>
      <c r="H7" s="13"/>
      <c r="I7" s="13" t="s">
        <v>4</v>
      </c>
    </row>
    <row r="8" spans="1:9" s="2" customFormat="1" ht="15">
      <c r="A8" s="25"/>
      <c r="B8" s="11" t="s">
        <v>0</v>
      </c>
      <c r="C8" s="11" t="s">
        <v>1</v>
      </c>
      <c r="D8" s="13" t="s">
        <v>1</v>
      </c>
      <c r="E8" s="14" t="s">
        <v>2</v>
      </c>
      <c r="F8" s="15" t="s">
        <v>2</v>
      </c>
      <c r="G8" s="16" t="s">
        <v>2</v>
      </c>
      <c r="H8" s="15" t="s">
        <v>2</v>
      </c>
      <c r="I8" s="15" t="s">
        <v>2</v>
      </c>
    </row>
    <row r="9" spans="1:9" ht="15">
      <c r="A9" s="21" t="s">
        <v>27</v>
      </c>
      <c r="B9" s="22">
        <v>2</v>
      </c>
      <c r="C9" s="22">
        <v>150</v>
      </c>
      <c r="D9" s="18">
        <f>B9*C9</f>
        <v>300</v>
      </c>
      <c r="E9" s="19">
        <f>0.163*0.163*3.14*10*B18</f>
        <v>0.25027998</v>
      </c>
      <c r="F9" s="20">
        <f>C9*E9</f>
        <v>37.541997</v>
      </c>
      <c r="G9" s="20">
        <f>B9*F9</f>
        <v>75.083994</v>
      </c>
      <c r="H9" s="20">
        <f>0.163*0.163*3.14*10*B19*D9</f>
        <v>175.195986</v>
      </c>
      <c r="I9" s="20">
        <f>SUM(G9:H9)</f>
        <v>250.27998000000002</v>
      </c>
    </row>
    <row r="10" spans="1:9" ht="15">
      <c r="A10" s="21" t="s">
        <v>7</v>
      </c>
      <c r="B10" s="22">
        <v>2</v>
      </c>
      <c r="C10" s="22">
        <v>150</v>
      </c>
      <c r="D10" s="18">
        <f>B10*C10</f>
        <v>300</v>
      </c>
      <c r="E10" s="19">
        <f>0.176*0.176*3.14*10*B18</f>
        <v>0.29179392</v>
      </c>
      <c r="F10" s="20">
        <f>C10*E10</f>
        <v>43.769087999999996</v>
      </c>
      <c r="G10" s="20">
        <f>B10*F10</f>
        <v>87.53817599999999</v>
      </c>
      <c r="H10" s="20">
        <f>0.176*0.176*3.14*10*B19*D10</f>
        <v>204.255744</v>
      </c>
      <c r="I10" s="20">
        <f>SUM(G10:H10)</f>
        <v>291.79391999999996</v>
      </c>
    </row>
    <row r="11" spans="1:9" ht="15">
      <c r="A11" s="21" t="s">
        <v>13</v>
      </c>
      <c r="B11" s="22">
        <v>0</v>
      </c>
      <c r="C11" s="22">
        <v>0</v>
      </c>
      <c r="D11" s="18">
        <f>B11*C11</f>
        <v>0</v>
      </c>
      <c r="E11" s="19">
        <f>0.163*0.163*3.14*10*B18</f>
        <v>0.25027998</v>
      </c>
      <c r="F11" s="20">
        <f>C11*E11</f>
        <v>0</v>
      </c>
      <c r="G11" s="20">
        <f>B11*F11</f>
        <v>0</v>
      </c>
      <c r="H11" s="20">
        <f>0.163*0.163*3.14*10*B19*D11</f>
        <v>0</v>
      </c>
      <c r="I11" s="20">
        <f>SUM(G11:H11)</f>
        <v>0</v>
      </c>
    </row>
    <row r="12" spans="1:9" ht="15">
      <c r="A12" s="21" t="s">
        <v>14</v>
      </c>
      <c r="B12" s="22">
        <v>1</v>
      </c>
      <c r="C12" s="22">
        <v>20</v>
      </c>
      <c r="D12" s="18">
        <f>B12*C12</f>
        <v>20</v>
      </c>
      <c r="E12" s="19">
        <f>0.204*0.204*3.14*10*B18</f>
        <v>0.39202272</v>
      </c>
      <c r="F12" s="20">
        <f>C12*E12</f>
        <v>7.8404544</v>
      </c>
      <c r="G12" s="20">
        <f>B12*F12</f>
        <v>7.8404544</v>
      </c>
      <c r="H12" s="20">
        <f>0.204*0.204*3.14*10*B19*D12</f>
        <v>18.2943936</v>
      </c>
      <c r="I12" s="20">
        <f>SUM(G12:H12)</f>
        <v>26.134847999999998</v>
      </c>
    </row>
    <row r="13" spans="1:9" ht="15">
      <c r="A13" s="21" t="s">
        <v>15</v>
      </c>
      <c r="B13" s="22">
        <v>0</v>
      </c>
      <c r="C13" s="22">
        <v>0</v>
      </c>
      <c r="D13" s="18">
        <f>B13*C13</f>
        <v>0</v>
      </c>
      <c r="E13" s="19">
        <f>0.257*0.257*3.14*10*B18</f>
        <v>0.62218158</v>
      </c>
      <c r="F13" s="20">
        <f>C13*E13</f>
        <v>0</v>
      </c>
      <c r="G13" s="20">
        <f>B13*F13</f>
        <v>0</v>
      </c>
      <c r="H13" s="20">
        <f>0.257*0.257*3.14*10*B19*D13</f>
        <v>0</v>
      </c>
      <c r="I13" s="20">
        <f>SUM(G13:H13)</f>
        <v>0</v>
      </c>
    </row>
    <row r="14" spans="1:9" s="2" customFormat="1" ht="15">
      <c r="A14" s="16" t="s">
        <v>9</v>
      </c>
      <c r="B14" s="13"/>
      <c r="C14" s="13"/>
      <c r="D14" s="13">
        <f>SUM(D9:D13)</f>
        <v>620</v>
      </c>
      <c r="E14" s="14"/>
      <c r="F14" s="15"/>
      <c r="G14" s="17">
        <f>SUM(G9:G13)</f>
        <v>170.46262439999998</v>
      </c>
      <c r="H14" s="15">
        <f>SUM(H9:H13)</f>
        <v>397.7461236</v>
      </c>
      <c r="I14" s="15">
        <f>SUM(I9:I13)</f>
        <v>568.208748</v>
      </c>
    </row>
    <row r="15" ht="15">
      <c r="C15" s="3"/>
    </row>
    <row r="17" ht="15">
      <c r="A17" s="2" t="s">
        <v>18</v>
      </c>
    </row>
    <row r="18" spans="1:3" ht="15">
      <c r="A18" s="2" t="s">
        <v>22</v>
      </c>
      <c r="B18" s="10">
        <v>0.3</v>
      </c>
      <c r="C18" s="4" t="s">
        <v>26</v>
      </c>
    </row>
    <row r="19" spans="1:6" ht="15">
      <c r="A19" s="2" t="s">
        <v>23</v>
      </c>
      <c r="B19" s="10">
        <f>100%-B18</f>
        <v>0.7</v>
      </c>
      <c r="C19" s="4"/>
      <c r="F19" s="9"/>
    </row>
  </sheetData>
  <sheetProtection/>
  <mergeCells count="2">
    <mergeCell ref="A5:A8"/>
    <mergeCell ref="A1:I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</dc:creator>
  <cp:keywords/>
  <dc:description/>
  <cp:lastModifiedBy>OWL</cp:lastModifiedBy>
  <cp:lastPrinted>2007-11-18T00:17:16Z</cp:lastPrinted>
  <dcterms:created xsi:type="dcterms:W3CDTF">2007-11-17T15:19:59Z</dcterms:created>
  <dcterms:modified xsi:type="dcterms:W3CDTF">2007-11-18T09:58:25Z</dcterms:modified>
  <cp:category/>
  <cp:version/>
  <cp:contentType/>
  <cp:contentStatus/>
</cp:coreProperties>
</file>